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GCP_4to_2017" sheetId="1" r:id="rId1"/>
  </sheets>
  <externalReferences>
    <externalReference r:id="rId2"/>
  </externalReferences>
  <definedNames>
    <definedName name="_xlnm.Print_Area" localSheetId="0">GCP_4to_2017!$A$1:$K$50</definedName>
  </definedNames>
  <calcPr calcId="145621"/>
</workbook>
</file>

<file path=xl/calcChain.xml><?xml version="1.0" encoding="utf-8"?>
<calcChain xmlns="http://schemas.openxmlformats.org/spreadsheetml/2006/main">
  <c r="J47" i="1" l="1"/>
  <c r="G47" i="1"/>
  <c r="J45" i="1"/>
  <c r="G45" i="1"/>
  <c r="J43" i="1"/>
  <c r="G43" i="1"/>
  <c r="J41" i="1"/>
  <c r="G41" i="1"/>
  <c r="I40" i="1"/>
  <c r="H40" i="1"/>
  <c r="F40" i="1"/>
  <c r="E40" i="1"/>
  <c r="G40" i="1" s="1"/>
  <c r="J40" i="1" s="1"/>
  <c r="J38" i="1"/>
  <c r="G38" i="1"/>
  <c r="J37" i="1"/>
  <c r="G37" i="1"/>
  <c r="J36" i="1"/>
  <c r="G36" i="1"/>
  <c r="J35" i="1"/>
  <c r="G35" i="1"/>
  <c r="I34" i="1"/>
  <c r="H34" i="1"/>
  <c r="F34" i="1"/>
  <c r="G34" i="1" s="1"/>
  <c r="J34" i="1" s="1"/>
  <c r="E34" i="1"/>
  <c r="J32" i="1"/>
  <c r="G32" i="1"/>
  <c r="J31" i="1"/>
  <c r="G31" i="1"/>
  <c r="I30" i="1"/>
  <c r="H30" i="1"/>
  <c r="F30" i="1"/>
  <c r="E30" i="1"/>
  <c r="G30" i="1" s="1"/>
  <c r="J30" i="1" s="1"/>
  <c r="J28" i="1"/>
  <c r="G28" i="1"/>
  <c r="J27" i="1"/>
  <c r="G27" i="1"/>
  <c r="J26" i="1"/>
  <c r="G26" i="1"/>
  <c r="I25" i="1"/>
  <c r="H25" i="1"/>
  <c r="F25" i="1"/>
  <c r="E25" i="1"/>
  <c r="G25" i="1" s="1"/>
  <c r="J25" i="1" s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I15" i="1"/>
  <c r="H15" i="1"/>
  <c r="H49" i="1" s="1"/>
  <c r="H51" i="1" s="1"/>
  <c r="F15" i="1"/>
  <c r="G15" i="1" s="1"/>
  <c r="J15" i="1" s="1"/>
  <c r="E15" i="1"/>
  <c r="J13" i="1"/>
  <c r="G13" i="1"/>
  <c r="J12" i="1"/>
  <c r="G12" i="1"/>
  <c r="I11" i="1"/>
  <c r="I49" i="1" s="1"/>
  <c r="I51" i="1" s="1"/>
  <c r="H11" i="1"/>
  <c r="F11" i="1"/>
  <c r="F49" i="1" s="1"/>
  <c r="F51" i="1" s="1"/>
  <c r="E11" i="1"/>
  <c r="E49" i="1" s="1"/>
  <c r="A4" i="1"/>
  <c r="A3" i="1"/>
  <c r="A1" i="1"/>
  <c r="E51" i="1" l="1"/>
  <c r="G49" i="1"/>
  <c r="G11" i="1"/>
  <c r="J11" i="1" s="1"/>
  <c r="J49" i="1" l="1"/>
  <c r="J51" i="1" s="1"/>
  <c r="G51" i="1"/>
</calcChain>
</file>

<file path=xl/sharedStrings.xml><?xml version="1.0" encoding="utf-8"?>
<sst xmlns="http://schemas.openxmlformats.org/spreadsheetml/2006/main" count="42" uniqueCount="42">
  <si>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</si>
  <si>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</si>
  <si>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</si>
  <si>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</si>
  <si>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</si>
  <si>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</si>
  <si>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</si>
  <si>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</si>
  <si>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</si>
  <si>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</si>
  <si>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</si>
  <si>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</si>
  <si>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Ent.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</si>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</sst>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8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b/>
      <sz val="14"/>
      <color theme="1"/>
      <name val="Trebuchet MS"/>
      <family val="2"/>
    </font>
    <font>
      <b/>
      <sz val="13"/>
      <color theme="1"/>
      <name val="Trebuchet MS"/>
      <family val="2"/>
    </font>
    <font>
      <b/>
      <i/>
      <sz val="13"/>
      <color theme="1"/>
      <name val="Trebuchet MS"/>
      <family val="2"/>
    </font>
    <font>
      <sz val="13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20"/>
      <color rgb="FFFF0000"/>
      <name val="Trebuchet MS"/>
      <family val="2"/>
    </font>
    <font>
      <sz val="20"/>
      <color rgb="FFFF000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7" fillId="0" borderId="0"/>
    <xf numFmtId="43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2" borderId="0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8" fillId="2" borderId="0" xfId="0" applyFont="1" applyFill="1" applyProtection="1">
      <protection locked="0"/>
    </xf>
    <xf numFmtId="0" fontId="9" fillId="2" borderId="8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0" fontId="9" fillId="2" borderId="16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right" vertical="center" wrapText="1"/>
    </xf>
    <xf numFmtId="0" fontId="9" fillId="2" borderId="17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2" borderId="8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164" fontId="3" fillId="2" borderId="16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3" fillId="2" borderId="17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justify" vertical="center" wrapText="1"/>
    </xf>
    <xf numFmtId="164" fontId="12" fillId="2" borderId="16" xfId="1" applyNumberFormat="1" applyFont="1" applyFill="1" applyBorder="1" applyAlignment="1" applyProtection="1">
      <alignment horizontal="right" vertical="center"/>
      <protection locked="0"/>
    </xf>
    <xf numFmtId="164" fontId="12" fillId="2" borderId="16" xfId="1" applyNumberFormat="1" applyFont="1" applyFill="1" applyBorder="1" applyAlignment="1" applyProtection="1">
      <alignment horizontal="right" vertical="center"/>
    </xf>
    <xf numFmtId="164" fontId="12" fillId="2" borderId="0" xfId="1" applyNumberFormat="1" applyFont="1" applyFill="1" applyBorder="1" applyAlignment="1" applyProtection="1">
      <alignment horizontal="right" vertical="center"/>
    </xf>
    <xf numFmtId="164" fontId="12" fillId="2" borderId="17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justify" vertical="center" wrapText="1"/>
    </xf>
    <xf numFmtId="0" fontId="10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4" fontId="3" fillId="2" borderId="16" xfId="1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164" fontId="13" fillId="2" borderId="14" xfId="0" applyNumberFormat="1" applyFont="1" applyFill="1" applyBorder="1" applyAlignment="1" applyProtection="1">
      <alignment horizontal="right" vertical="center" wrapText="1"/>
    </xf>
    <xf numFmtId="164" fontId="13" fillId="2" borderId="13" xfId="0" applyNumberFormat="1" applyFont="1" applyFill="1" applyBorder="1" applyAlignment="1" applyProtection="1">
      <alignment horizontal="right" vertical="center" wrapText="1"/>
    </xf>
    <xf numFmtId="164" fontId="13" fillId="2" borderId="15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Protection="1">
      <protection locked="0"/>
    </xf>
    <xf numFmtId="0" fontId="9" fillId="2" borderId="18" xfId="0" applyFont="1" applyFill="1" applyBorder="1" applyAlignment="1" applyProtection="1">
      <alignment horizontal="justify" vertical="center" wrapText="1"/>
    </xf>
    <xf numFmtId="0" fontId="9" fillId="2" borderId="19" xfId="0" applyFont="1" applyFill="1" applyBorder="1" applyAlignment="1" applyProtection="1">
      <alignment horizontal="justify" vertical="center" wrapText="1"/>
    </xf>
    <xf numFmtId="0" fontId="9" fillId="2" borderId="19" xfId="0" applyFont="1" applyFill="1" applyBorder="1" applyAlignment="1" applyProtection="1">
      <alignment horizontal="left" vertical="center" wrapText="1"/>
    </xf>
    <xf numFmtId="164" fontId="2" fillId="2" borderId="20" xfId="1" applyNumberFormat="1" applyFont="1" applyFill="1" applyBorder="1" applyAlignment="1" applyProtection="1">
      <alignment horizontal="right" vertical="center"/>
    </xf>
    <xf numFmtId="164" fontId="2" fillId="2" borderId="21" xfId="1" applyNumberFormat="1" applyFont="1" applyFill="1" applyBorder="1" applyAlignment="1" applyProtection="1">
      <alignment horizontal="right" vertical="center"/>
    </xf>
    <xf numFmtId="164" fontId="2" fillId="2" borderId="22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Protection="1"/>
    <xf numFmtId="0" fontId="13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14" fillId="0" borderId="0" xfId="0" applyFont="1" applyFill="1" applyProtection="1"/>
    <xf numFmtId="0" fontId="15" fillId="0" borderId="0" xfId="0" applyFont="1" applyFill="1" applyAlignment="1" applyProtection="1">
      <alignment horizontal="center"/>
    </xf>
    <xf numFmtId="0" fontId="1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759596</xdr:colOff>
      <xdr:row>1</xdr:row>
      <xdr:rowOff>22416</xdr:rowOff>
    </xdr:from>
    <xdr:to>
      <xdr:col>9</xdr:col>
      <xdr:colOff>717830</xdr:colOff>
      <xdr:row>3</xdr:row>
      <xdr:rowOff>116720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465821" y="279591"/>
          <a:ext cx="1425084" cy="51340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336176</xdr:colOff>
      <xdr:row>0</xdr:row>
      <xdr:rowOff>145677</xdr:rowOff>
    </xdr:from>
    <xdr:to>
      <xdr:col>3</xdr:col>
      <xdr:colOff>1305994</xdr:colOff>
      <xdr:row>4</xdr:row>
      <xdr:rowOff>63292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651" y="145677"/>
          <a:ext cx="969818" cy="832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3">
          <cell r="A3" t="str">
            <v>Del 1 de enero al 31 de diciembre de 2017</v>
          </cell>
        </row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5">
          <cell r="E175">
            <v>71202107</v>
          </cell>
          <cell r="F175">
            <v>9045833</v>
          </cell>
          <cell r="G175">
            <v>80247940</v>
          </cell>
          <cell r="H175">
            <v>67652462</v>
          </cell>
          <cell r="I175">
            <v>63143148</v>
          </cell>
          <cell r="J175">
            <v>12595478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K53"/>
  <sheetViews>
    <sheetView tabSelected="1" view="pageBreakPreview" zoomScale="60" zoomScaleNormal="85" workbookViewId="0">
      <selection activeCell="A3" sqref="A3:K3"/>
    </sheetView>
  </sheetViews>
  <sheetFormatPr baseColWidth="10" defaultRowHeight="15" x14ac:dyDescent="0.25"/>
  <cols>
    <col min="1" max="1" width="2.140625" style="77" customWidth="1"/>
    <col min="2" max="3" width="1.7109375" style="77" customWidth="1"/>
    <col min="4" max="4" width="82" style="77" customWidth="1"/>
    <col min="5" max="10" width="22" style="77" customWidth="1"/>
    <col min="11" max="11" width="2.140625" style="77" customWidth="1"/>
    <col min="12" max="16384" width="11.42578125" style="78"/>
  </cols>
  <sheetData>
    <row r="1" spans="1:11" s="2" customFormat="1" ht="20.25" customHeight="1" x14ac:dyDescent="0.3">
      <c r="A1" s="1" t="str">
        <f>[1]EA!A1</f>
        <v>UNIVERSIDAD POLITÉCNICA DEL ESTADO DE MORELOS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16.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16.5" customHeight="1" x14ac:dyDescent="0.35">
      <c r="A3" s="3" t="str">
        <f>[1]EAA!A3</f>
        <v>Del 1 de enero al 31 de diciembre de 2017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4" customFormat="1" ht="18.75" customHeight="1" x14ac:dyDescent="0.35">
      <c r="A4" s="3" t="str">
        <f>[1]EAA!A4</f>
        <v>(PESOS)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6" customFormat="1" ht="7.5" customHeight="1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4" customFormat="1" ht="22.5" customHeight="1" thickTop="1" x14ac:dyDescent="0.35">
      <c r="A6" s="7" t="s">
        <v>1</v>
      </c>
      <c r="B6" s="8"/>
      <c r="C6" s="8"/>
      <c r="D6" s="8"/>
      <c r="E6" s="9" t="s">
        <v>2</v>
      </c>
      <c r="F6" s="10"/>
      <c r="G6" s="10"/>
      <c r="H6" s="10"/>
      <c r="I6" s="11"/>
      <c r="J6" s="12" t="s">
        <v>3</v>
      </c>
      <c r="K6" s="13"/>
    </row>
    <row r="7" spans="1:11" s="14" customFormat="1" ht="47.25" customHeight="1" x14ac:dyDescent="0.35">
      <c r="A7" s="15"/>
      <c r="B7" s="16"/>
      <c r="C7" s="16"/>
      <c r="D7" s="16"/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8"/>
      <c r="K7" s="19"/>
    </row>
    <row r="8" spans="1:11" s="14" customFormat="1" ht="22.5" customHeight="1" x14ac:dyDescent="0.35">
      <c r="A8" s="20"/>
      <c r="B8" s="21"/>
      <c r="C8" s="21"/>
      <c r="D8" s="21"/>
      <c r="E8" s="22">
        <v>1</v>
      </c>
      <c r="F8" s="22">
        <v>2</v>
      </c>
      <c r="G8" s="22" t="s">
        <v>9</v>
      </c>
      <c r="H8" s="22">
        <v>4</v>
      </c>
      <c r="I8" s="22">
        <v>5</v>
      </c>
      <c r="J8" s="23" t="s">
        <v>10</v>
      </c>
      <c r="K8" s="24"/>
    </row>
    <row r="9" spans="1:11" s="30" customFormat="1" ht="8.25" customHeight="1" x14ac:dyDescent="0.35">
      <c r="A9" s="25"/>
      <c r="B9" s="26"/>
      <c r="C9" s="26"/>
      <c r="D9" s="26"/>
      <c r="E9" s="27"/>
      <c r="F9" s="27"/>
      <c r="G9" s="27"/>
      <c r="H9" s="27"/>
      <c r="I9" s="27"/>
      <c r="J9" s="28"/>
      <c r="K9" s="29"/>
    </row>
    <row r="10" spans="1:11" s="37" customFormat="1" ht="18.75" customHeight="1" x14ac:dyDescent="0.25">
      <c r="A10" s="31"/>
      <c r="B10" s="32" t="s">
        <v>11</v>
      </c>
      <c r="C10" s="33"/>
      <c r="D10" s="33"/>
      <c r="E10" s="34"/>
      <c r="F10" s="34"/>
      <c r="G10" s="34"/>
      <c r="H10" s="34"/>
      <c r="I10" s="34"/>
      <c r="J10" s="35"/>
      <c r="K10" s="36"/>
    </row>
    <row r="11" spans="1:11" s="44" customFormat="1" ht="18.75" customHeight="1" x14ac:dyDescent="0.25">
      <c r="A11" s="38"/>
      <c r="B11" s="39"/>
      <c r="C11" s="40" t="s">
        <v>12</v>
      </c>
      <c r="D11" s="40"/>
      <c r="E11" s="41">
        <f>+E12+E13</f>
        <v>0</v>
      </c>
      <c r="F11" s="41">
        <f>+F12+F13</f>
        <v>0</v>
      </c>
      <c r="G11" s="41">
        <f>E11+F11</f>
        <v>0</v>
      </c>
      <c r="H11" s="41">
        <f>+H12+H13</f>
        <v>0</v>
      </c>
      <c r="I11" s="41">
        <f>+I12+I13</f>
        <v>0</v>
      </c>
      <c r="J11" s="42">
        <f>G11-H11</f>
        <v>0</v>
      </c>
      <c r="K11" s="43"/>
    </row>
    <row r="12" spans="1:11" s="51" customFormat="1" ht="18.75" customHeight="1" x14ac:dyDescent="0.25">
      <c r="A12" s="45"/>
      <c r="B12" s="46"/>
      <c r="C12" s="46"/>
      <c r="D12" s="46" t="s">
        <v>13</v>
      </c>
      <c r="E12" s="47">
        <v>0</v>
      </c>
      <c r="F12" s="47">
        <v>0</v>
      </c>
      <c r="G12" s="48">
        <f>E12+F12</f>
        <v>0</v>
      </c>
      <c r="H12" s="47">
        <v>0</v>
      </c>
      <c r="I12" s="47">
        <v>0</v>
      </c>
      <c r="J12" s="49">
        <f>G12-H12</f>
        <v>0</v>
      </c>
      <c r="K12" s="50"/>
    </row>
    <row r="13" spans="1:11" s="51" customFormat="1" ht="18.75" customHeight="1" x14ac:dyDescent="0.25">
      <c r="A13" s="45"/>
      <c r="B13" s="46"/>
      <c r="C13" s="46"/>
      <c r="D13" s="46" t="s">
        <v>14</v>
      </c>
      <c r="E13" s="47">
        <v>0</v>
      </c>
      <c r="F13" s="47">
        <v>0</v>
      </c>
      <c r="G13" s="48">
        <f>E13+F13</f>
        <v>0</v>
      </c>
      <c r="H13" s="47">
        <v>0</v>
      </c>
      <c r="I13" s="47">
        <v>0</v>
      </c>
      <c r="J13" s="49">
        <f>G13-H13</f>
        <v>0</v>
      </c>
      <c r="K13" s="50"/>
    </row>
    <row r="14" spans="1:11" s="51" customFormat="1" ht="10.5" customHeight="1" x14ac:dyDescent="0.25">
      <c r="A14" s="45"/>
      <c r="B14" s="46"/>
      <c r="C14" s="46"/>
      <c r="D14" s="46"/>
      <c r="E14" s="48"/>
      <c r="F14" s="48"/>
      <c r="G14" s="48"/>
      <c r="H14" s="48"/>
      <c r="I14" s="48"/>
      <c r="J14" s="49"/>
      <c r="K14" s="50"/>
    </row>
    <row r="15" spans="1:11" s="44" customFormat="1" ht="18.75" customHeight="1" x14ac:dyDescent="0.25">
      <c r="A15" s="38"/>
      <c r="B15" s="39"/>
      <c r="C15" s="40" t="s">
        <v>15</v>
      </c>
      <c r="D15" s="40"/>
      <c r="E15" s="41">
        <f>SUM(E16:E23)</f>
        <v>43200481</v>
      </c>
      <c r="F15" s="41">
        <f>SUM(F16:F23)</f>
        <v>6010530</v>
      </c>
      <c r="G15" s="41">
        <f t="shared" ref="G15:G23" si="0">E15+F15</f>
        <v>49211011</v>
      </c>
      <c r="H15" s="41">
        <f>SUM(H16:H23)</f>
        <v>39927610</v>
      </c>
      <c r="I15" s="41">
        <f>SUM(I16:I23)</f>
        <v>37651180</v>
      </c>
      <c r="J15" s="42">
        <f t="shared" ref="J15:J23" si="1">G15-H15</f>
        <v>9283401</v>
      </c>
      <c r="K15" s="43"/>
    </row>
    <row r="16" spans="1:11" s="51" customFormat="1" ht="18.75" customHeight="1" x14ac:dyDescent="0.25">
      <c r="A16" s="45"/>
      <c r="B16" s="46"/>
      <c r="C16" s="46"/>
      <c r="D16" s="46" t="s">
        <v>16</v>
      </c>
      <c r="E16" s="47">
        <v>43200481</v>
      </c>
      <c r="F16" s="47">
        <v>6010530</v>
      </c>
      <c r="G16" s="48">
        <f t="shared" si="0"/>
        <v>49211011</v>
      </c>
      <c r="H16" s="47">
        <v>39927610</v>
      </c>
      <c r="I16" s="47">
        <v>37651180</v>
      </c>
      <c r="J16" s="49">
        <f t="shared" si="1"/>
        <v>9283401</v>
      </c>
      <c r="K16" s="50"/>
    </row>
    <row r="17" spans="1:11" s="51" customFormat="1" ht="18.75" customHeight="1" x14ac:dyDescent="0.25">
      <c r="A17" s="45"/>
      <c r="B17" s="46"/>
      <c r="C17" s="46"/>
      <c r="D17" s="46" t="s">
        <v>17</v>
      </c>
      <c r="E17" s="47">
        <v>0</v>
      </c>
      <c r="F17" s="47">
        <v>0</v>
      </c>
      <c r="G17" s="48">
        <f t="shared" si="0"/>
        <v>0</v>
      </c>
      <c r="H17" s="47">
        <v>0</v>
      </c>
      <c r="I17" s="47">
        <v>0</v>
      </c>
      <c r="J17" s="49">
        <f t="shared" si="1"/>
        <v>0</v>
      </c>
      <c r="K17" s="50"/>
    </row>
    <row r="18" spans="1:11" s="51" customFormat="1" ht="18.75" customHeight="1" x14ac:dyDescent="0.25">
      <c r="A18" s="45"/>
      <c r="B18" s="46"/>
      <c r="C18" s="46"/>
      <c r="D18" s="46" t="s">
        <v>18</v>
      </c>
      <c r="E18" s="47">
        <v>0</v>
      </c>
      <c r="F18" s="47">
        <v>0</v>
      </c>
      <c r="G18" s="48">
        <f t="shared" si="0"/>
        <v>0</v>
      </c>
      <c r="H18" s="47">
        <v>0</v>
      </c>
      <c r="I18" s="47">
        <v>0</v>
      </c>
      <c r="J18" s="49">
        <f t="shared" si="1"/>
        <v>0</v>
      </c>
      <c r="K18" s="50"/>
    </row>
    <row r="19" spans="1:11" s="51" customFormat="1" ht="18.75" customHeight="1" x14ac:dyDescent="0.25">
      <c r="A19" s="45"/>
      <c r="B19" s="46"/>
      <c r="C19" s="46"/>
      <c r="D19" s="46" t="s">
        <v>19</v>
      </c>
      <c r="E19" s="47">
        <v>0</v>
      </c>
      <c r="F19" s="47">
        <v>0</v>
      </c>
      <c r="G19" s="48">
        <f t="shared" si="0"/>
        <v>0</v>
      </c>
      <c r="H19" s="47">
        <v>0</v>
      </c>
      <c r="I19" s="47">
        <v>0</v>
      </c>
      <c r="J19" s="49">
        <f t="shared" si="1"/>
        <v>0</v>
      </c>
      <c r="K19" s="50"/>
    </row>
    <row r="20" spans="1:11" s="51" customFormat="1" ht="18.75" customHeight="1" x14ac:dyDescent="0.25">
      <c r="A20" s="45"/>
      <c r="B20" s="46"/>
      <c r="C20" s="46"/>
      <c r="D20" s="46" t="s">
        <v>20</v>
      </c>
      <c r="E20" s="47">
        <v>0</v>
      </c>
      <c r="F20" s="47">
        <v>0</v>
      </c>
      <c r="G20" s="48">
        <f t="shared" si="0"/>
        <v>0</v>
      </c>
      <c r="H20" s="47">
        <v>0</v>
      </c>
      <c r="I20" s="47">
        <v>0</v>
      </c>
      <c r="J20" s="49">
        <f t="shared" si="1"/>
        <v>0</v>
      </c>
      <c r="K20" s="50"/>
    </row>
    <row r="21" spans="1:11" s="51" customFormat="1" ht="18.75" customHeight="1" x14ac:dyDescent="0.25">
      <c r="A21" s="45"/>
      <c r="B21" s="46"/>
      <c r="C21" s="46"/>
      <c r="D21" s="46" t="s">
        <v>21</v>
      </c>
      <c r="E21" s="47">
        <v>0</v>
      </c>
      <c r="F21" s="47">
        <v>0</v>
      </c>
      <c r="G21" s="48">
        <f t="shared" si="0"/>
        <v>0</v>
      </c>
      <c r="H21" s="47">
        <v>0</v>
      </c>
      <c r="I21" s="47">
        <v>0</v>
      </c>
      <c r="J21" s="49">
        <f t="shared" si="1"/>
        <v>0</v>
      </c>
      <c r="K21" s="50"/>
    </row>
    <row r="22" spans="1:11" s="51" customFormat="1" ht="18.75" customHeight="1" x14ac:dyDescent="0.25">
      <c r="A22" s="45"/>
      <c r="B22" s="46"/>
      <c r="C22" s="46"/>
      <c r="D22" s="46" t="s">
        <v>22</v>
      </c>
      <c r="E22" s="47">
        <v>0</v>
      </c>
      <c r="F22" s="47">
        <v>0</v>
      </c>
      <c r="G22" s="48">
        <f t="shared" si="0"/>
        <v>0</v>
      </c>
      <c r="H22" s="47">
        <v>0</v>
      </c>
      <c r="I22" s="47">
        <v>0</v>
      </c>
      <c r="J22" s="49">
        <f t="shared" si="1"/>
        <v>0</v>
      </c>
      <c r="K22" s="50"/>
    </row>
    <row r="23" spans="1:11" s="51" customFormat="1" ht="18.75" customHeight="1" x14ac:dyDescent="0.25">
      <c r="A23" s="45"/>
      <c r="B23" s="46"/>
      <c r="C23" s="46"/>
      <c r="D23" s="46" t="s">
        <v>23</v>
      </c>
      <c r="E23" s="47">
        <v>0</v>
      </c>
      <c r="F23" s="47">
        <v>0</v>
      </c>
      <c r="G23" s="48">
        <f t="shared" si="0"/>
        <v>0</v>
      </c>
      <c r="H23" s="47">
        <v>0</v>
      </c>
      <c r="I23" s="47">
        <v>0</v>
      </c>
      <c r="J23" s="49">
        <f t="shared" si="1"/>
        <v>0</v>
      </c>
      <c r="K23" s="50"/>
    </row>
    <row r="24" spans="1:11" s="51" customFormat="1" ht="10.5" customHeight="1" x14ac:dyDescent="0.25">
      <c r="A24" s="45"/>
      <c r="B24" s="46"/>
      <c r="C24" s="46"/>
      <c r="D24" s="46"/>
      <c r="E24" s="48"/>
      <c r="F24" s="48"/>
      <c r="G24" s="48"/>
      <c r="H24" s="48"/>
      <c r="I24" s="48"/>
      <c r="J24" s="49"/>
      <c r="K24" s="50"/>
    </row>
    <row r="25" spans="1:11" s="44" customFormat="1" ht="18.75" customHeight="1" x14ac:dyDescent="0.25">
      <c r="A25" s="38"/>
      <c r="B25" s="39"/>
      <c r="C25" s="40" t="s">
        <v>24</v>
      </c>
      <c r="D25" s="40"/>
      <c r="E25" s="41">
        <f>SUM(E26:E28)</f>
        <v>0</v>
      </c>
      <c r="F25" s="41">
        <f>SUM(F26:F28)</f>
        <v>0</v>
      </c>
      <c r="G25" s="41">
        <f>E25+F25</f>
        <v>0</v>
      </c>
      <c r="H25" s="41">
        <f t="shared" ref="H25:I25" si="2">SUM(H26:H28)</f>
        <v>0</v>
      </c>
      <c r="I25" s="41">
        <f t="shared" si="2"/>
        <v>0</v>
      </c>
      <c r="J25" s="42">
        <f>G25-H25</f>
        <v>0</v>
      </c>
      <c r="K25" s="43"/>
    </row>
    <row r="26" spans="1:11" s="51" customFormat="1" ht="36" customHeight="1" x14ac:dyDescent="0.25">
      <c r="A26" s="45"/>
      <c r="B26" s="46"/>
      <c r="C26" s="46"/>
      <c r="D26" s="46" t="s">
        <v>25</v>
      </c>
      <c r="E26" s="47">
        <v>0</v>
      </c>
      <c r="F26" s="47">
        <v>0</v>
      </c>
      <c r="G26" s="48">
        <f>E26+F26</f>
        <v>0</v>
      </c>
      <c r="H26" s="47">
        <v>0</v>
      </c>
      <c r="I26" s="47">
        <v>0</v>
      </c>
      <c r="J26" s="49">
        <f>G26-H26</f>
        <v>0</v>
      </c>
      <c r="K26" s="50"/>
    </row>
    <row r="27" spans="1:11" s="51" customFormat="1" ht="18.75" customHeight="1" x14ac:dyDescent="0.25">
      <c r="A27" s="45"/>
      <c r="B27" s="46"/>
      <c r="C27" s="46"/>
      <c r="D27" s="46" t="s">
        <v>26</v>
      </c>
      <c r="E27" s="47">
        <v>0</v>
      </c>
      <c r="F27" s="47">
        <v>0</v>
      </c>
      <c r="G27" s="48">
        <f>E27+F27</f>
        <v>0</v>
      </c>
      <c r="H27" s="47">
        <v>0</v>
      </c>
      <c r="I27" s="47">
        <v>0</v>
      </c>
      <c r="J27" s="49">
        <f>G27-H27</f>
        <v>0</v>
      </c>
      <c r="K27" s="50"/>
    </row>
    <row r="28" spans="1:11" s="51" customFormat="1" ht="18.75" customHeight="1" x14ac:dyDescent="0.25">
      <c r="A28" s="45"/>
      <c r="B28" s="46"/>
      <c r="C28" s="46"/>
      <c r="D28" s="46" t="s">
        <v>27</v>
      </c>
      <c r="E28" s="47">
        <v>0</v>
      </c>
      <c r="F28" s="47">
        <v>0</v>
      </c>
      <c r="G28" s="48">
        <f>E28+F28</f>
        <v>0</v>
      </c>
      <c r="H28" s="47">
        <v>0</v>
      </c>
      <c r="I28" s="47">
        <v>0</v>
      </c>
      <c r="J28" s="49">
        <f>G28-H28</f>
        <v>0</v>
      </c>
      <c r="K28" s="50"/>
    </row>
    <row r="29" spans="1:11" s="51" customFormat="1" ht="10.5" customHeight="1" x14ac:dyDescent="0.25">
      <c r="A29" s="45"/>
      <c r="B29" s="46"/>
      <c r="C29" s="46"/>
      <c r="D29" s="46"/>
      <c r="E29" s="48"/>
      <c r="F29" s="48"/>
      <c r="G29" s="48"/>
      <c r="H29" s="48"/>
      <c r="I29" s="48"/>
      <c r="J29" s="49"/>
      <c r="K29" s="50"/>
    </row>
    <row r="30" spans="1:11" s="44" customFormat="1" ht="18.75" customHeight="1" x14ac:dyDescent="0.25">
      <c r="A30" s="38"/>
      <c r="B30" s="39"/>
      <c r="C30" s="52" t="s">
        <v>28</v>
      </c>
      <c r="D30" s="52"/>
      <c r="E30" s="41">
        <f>SUM(E31:E32)</f>
        <v>0</v>
      </c>
      <c r="F30" s="41">
        <f>SUM(F31:F32)</f>
        <v>0</v>
      </c>
      <c r="G30" s="41">
        <f>E30+F30</f>
        <v>0</v>
      </c>
      <c r="H30" s="41">
        <f t="shared" ref="H30:I30" si="3">SUM(H31:H32)</f>
        <v>0</v>
      </c>
      <c r="I30" s="41">
        <f t="shared" si="3"/>
        <v>0</v>
      </c>
      <c r="J30" s="42">
        <f>G30-H30</f>
        <v>0</v>
      </c>
      <c r="K30" s="43"/>
    </row>
    <row r="31" spans="1:11" s="51" customFormat="1" ht="18.75" customHeight="1" x14ac:dyDescent="0.25">
      <c r="A31" s="45"/>
      <c r="B31" s="46"/>
      <c r="C31" s="46"/>
      <c r="D31" s="46" t="s">
        <v>29</v>
      </c>
      <c r="E31" s="47">
        <v>0</v>
      </c>
      <c r="F31" s="47">
        <v>0</v>
      </c>
      <c r="G31" s="48">
        <f>E31+F31</f>
        <v>0</v>
      </c>
      <c r="H31" s="47">
        <v>0</v>
      </c>
      <c r="I31" s="47">
        <v>0</v>
      </c>
      <c r="J31" s="49">
        <f>G31-H31</f>
        <v>0</v>
      </c>
      <c r="K31" s="50"/>
    </row>
    <row r="32" spans="1:11" s="51" customFormat="1" ht="18.75" customHeight="1" x14ac:dyDescent="0.25">
      <c r="A32" s="45"/>
      <c r="B32" s="46"/>
      <c r="C32" s="46"/>
      <c r="D32" s="46" t="s">
        <v>30</v>
      </c>
      <c r="E32" s="47">
        <v>0</v>
      </c>
      <c r="F32" s="47">
        <v>0</v>
      </c>
      <c r="G32" s="48">
        <f>E32+F32</f>
        <v>0</v>
      </c>
      <c r="H32" s="47">
        <v>0</v>
      </c>
      <c r="I32" s="47">
        <v>0</v>
      </c>
      <c r="J32" s="49">
        <f>G32-H32</f>
        <v>0</v>
      </c>
      <c r="K32" s="50"/>
    </row>
    <row r="33" spans="1:11" s="51" customFormat="1" ht="10.5" customHeight="1" x14ac:dyDescent="0.25">
      <c r="A33" s="45"/>
      <c r="B33" s="46"/>
      <c r="C33" s="46"/>
      <c r="D33" s="46"/>
      <c r="E33" s="48"/>
      <c r="F33" s="48"/>
      <c r="G33" s="48"/>
      <c r="H33" s="48"/>
      <c r="I33" s="48"/>
      <c r="J33" s="49"/>
      <c r="K33" s="50"/>
    </row>
    <row r="34" spans="1:11" s="44" customFormat="1" ht="18.75" customHeight="1" x14ac:dyDescent="0.25">
      <c r="A34" s="38"/>
      <c r="B34" s="39"/>
      <c r="C34" s="52" t="s">
        <v>31</v>
      </c>
      <c r="D34" s="52"/>
      <c r="E34" s="41">
        <f>SUM(E35:E38)</f>
        <v>0</v>
      </c>
      <c r="F34" s="41">
        <f>SUM(F35:F38)</f>
        <v>0</v>
      </c>
      <c r="G34" s="41">
        <f>E34+F34</f>
        <v>0</v>
      </c>
      <c r="H34" s="41">
        <f t="shared" ref="H34:I34" si="4">SUM(H35:H38)</f>
        <v>0</v>
      </c>
      <c r="I34" s="41">
        <f t="shared" si="4"/>
        <v>0</v>
      </c>
      <c r="J34" s="42">
        <f>G34-H34</f>
        <v>0</v>
      </c>
      <c r="K34" s="43"/>
    </row>
    <row r="35" spans="1:11" s="51" customFormat="1" ht="18.75" customHeight="1" x14ac:dyDescent="0.25">
      <c r="A35" s="45"/>
      <c r="B35" s="46"/>
      <c r="C35" s="46"/>
      <c r="D35" s="46" t="s">
        <v>32</v>
      </c>
      <c r="E35" s="47">
        <v>0</v>
      </c>
      <c r="F35" s="47">
        <v>0</v>
      </c>
      <c r="G35" s="48">
        <f>E35+F35</f>
        <v>0</v>
      </c>
      <c r="H35" s="47">
        <v>0</v>
      </c>
      <c r="I35" s="47">
        <v>0</v>
      </c>
      <c r="J35" s="49">
        <f>G35-H35</f>
        <v>0</v>
      </c>
      <c r="K35" s="50"/>
    </row>
    <row r="36" spans="1:11" s="51" customFormat="1" ht="18.75" customHeight="1" x14ac:dyDescent="0.25">
      <c r="A36" s="45"/>
      <c r="B36" s="46"/>
      <c r="C36" s="46"/>
      <c r="D36" s="46" t="s">
        <v>33</v>
      </c>
      <c r="E36" s="47">
        <v>0</v>
      </c>
      <c r="F36" s="47">
        <v>0</v>
      </c>
      <c r="G36" s="48">
        <f>E36+F36</f>
        <v>0</v>
      </c>
      <c r="H36" s="47">
        <v>0</v>
      </c>
      <c r="I36" s="47">
        <v>0</v>
      </c>
      <c r="J36" s="49">
        <f>G36-H36</f>
        <v>0</v>
      </c>
      <c r="K36" s="50"/>
    </row>
    <row r="37" spans="1:11" s="51" customFormat="1" ht="18.75" customHeight="1" x14ac:dyDescent="0.25">
      <c r="A37" s="45"/>
      <c r="B37" s="46"/>
      <c r="C37" s="46"/>
      <c r="D37" s="46" t="s">
        <v>34</v>
      </c>
      <c r="E37" s="47">
        <v>0</v>
      </c>
      <c r="F37" s="47">
        <v>0</v>
      </c>
      <c r="G37" s="48">
        <f>E37+F37</f>
        <v>0</v>
      </c>
      <c r="H37" s="47">
        <v>0</v>
      </c>
      <c r="I37" s="47">
        <v>0</v>
      </c>
      <c r="J37" s="49">
        <f>G37-H37</f>
        <v>0</v>
      </c>
      <c r="K37" s="50"/>
    </row>
    <row r="38" spans="1:11" s="51" customFormat="1" ht="18.75" customHeight="1" x14ac:dyDescent="0.25">
      <c r="A38" s="45"/>
      <c r="B38" s="46"/>
      <c r="C38" s="46"/>
      <c r="D38" s="46" t="s">
        <v>35</v>
      </c>
      <c r="E38" s="47">
        <v>0</v>
      </c>
      <c r="F38" s="47">
        <v>0</v>
      </c>
      <c r="G38" s="48">
        <f>E38+F38</f>
        <v>0</v>
      </c>
      <c r="H38" s="47">
        <v>0</v>
      </c>
      <c r="I38" s="47">
        <v>0</v>
      </c>
      <c r="J38" s="49">
        <f>G38-H38</f>
        <v>0</v>
      </c>
      <c r="K38" s="50"/>
    </row>
    <row r="39" spans="1:11" s="51" customFormat="1" ht="10.5" customHeight="1" x14ac:dyDescent="0.25">
      <c r="A39" s="45"/>
      <c r="B39" s="46"/>
      <c r="C39" s="46"/>
      <c r="D39" s="46"/>
      <c r="E39" s="48"/>
      <c r="F39" s="48"/>
      <c r="G39" s="48"/>
      <c r="H39" s="48"/>
      <c r="I39" s="48"/>
      <c r="J39" s="49"/>
      <c r="K39" s="50"/>
    </row>
    <row r="40" spans="1:11" s="44" customFormat="1" ht="18.75" customHeight="1" x14ac:dyDescent="0.25">
      <c r="A40" s="38"/>
      <c r="B40" s="39"/>
      <c r="C40" s="52" t="s">
        <v>36</v>
      </c>
      <c r="D40" s="52"/>
      <c r="E40" s="41">
        <f>SUM(E41)</f>
        <v>28001626</v>
      </c>
      <c r="F40" s="41">
        <f>SUM(F41)</f>
        <v>3035303</v>
      </c>
      <c r="G40" s="41">
        <f>E40+F40</f>
        <v>31036929</v>
      </c>
      <c r="H40" s="41">
        <f t="shared" ref="H40:I40" si="5">SUM(H41)</f>
        <v>27724852</v>
      </c>
      <c r="I40" s="41">
        <f t="shared" si="5"/>
        <v>25491968</v>
      </c>
      <c r="J40" s="42">
        <f>G40-H40</f>
        <v>3312077</v>
      </c>
      <c r="K40" s="43"/>
    </row>
    <row r="41" spans="1:11" s="51" customFormat="1" ht="18.75" customHeight="1" x14ac:dyDescent="0.25">
      <c r="A41" s="45"/>
      <c r="B41" s="46"/>
      <c r="C41" s="46"/>
      <c r="D41" s="46" t="s">
        <v>37</v>
      </c>
      <c r="E41" s="47">
        <v>28001626</v>
      </c>
      <c r="F41" s="47">
        <v>3035303</v>
      </c>
      <c r="G41" s="48">
        <f>E41+F41</f>
        <v>31036929</v>
      </c>
      <c r="H41" s="47">
        <v>27724852</v>
      </c>
      <c r="I41" s="47">
        <v>25491968</v>
      </c>
      <c r="J41" s="49">
        <f>G41-H41</f>
        <v>3312077</v>
      </c>
      <c r="K41" s="50"/>
    </row>
    <row r="42" spans="1:11" s="51" customFormat="1" ht="10.5" customHeight="1" x14ac:dyDescent="0.25">
      <c r="A42" s="45"/>
      <c r="B42" s="46"/>
      <c r="C42" s="46"/>
      <c r="D42" s="46"/>
      <c r="E42" s="48"/>
      <c r="F42" s="48"/>
      <c r="G42" s="48"/>
      <c r="H42" s="48"/>
      <c r="I42" s="48"/>
      <c r="J42" s="49"/>
      <c r="K42" s="50"/>
    </row>
    <row r="43" spans="1:11" s="44" customFormat="1" ht="18.75" customHeight="1" x14ac:dyDescent="0.25">
      <c r="A43" s="53"/>
      <c r="B43" s="54"/>
      <c r="C43" s="40" t="s">
        <v>38</v>
      </c>
      <c r="D43" s="40"/>
      <c r="E43" s="55">
        <v>0</v>
      </c>
      <c r="F43" s="55">
        <v>0</v>
      </c>
      <c r="G43" s="41">
        <f>E43+F43</f>
        <v>0</v>
      </c>
      <c r="H43" s="55">
        <v>0</v>
      </c>
      <c r="I43" s="55">
        <v>0</v>
      </c>
      <c r="J43" s="42">
        <f>G43-H43</f>
        <v>0</v>
      </c>
      <c r="K43" s="43"/>
    </row>
    <row r="44" spans="1:11" s="44" customFormat="1" ht="10.5" customHeight="1" x14ac:dyDescent="0.25">
      <c r="A44" s="53"/>
      <c r="B44" s="54"/>
      <c r="C44" s="56"/>
      <c r="D44" s="56"/>
      <c r="E44" s="41"/>
      <c r="F44" s="41"/>
      <c r="G44" s="41"/>
      <c r="H44" s="41"/>
      <c r="I44" s="41"/>
      <c r="J44" s="42"/>
      <c r="K44" s="43"/>
    </row>
    <row r="45" spans="1:11" s="44" customFormat="1" ht="36" customHeight="1" x14ac:dyDescent="0.25">
      <c r="A45" s="53"/>
      <c r="B45" s="54"/>
      <c r="C45" s="40" t="s">
        <v>39</v>
      </c>
      <c r="D45" s="40"/>
      <c r="E45" s="55">
        <v>0</v>
      </c>
      <c r="F45" s="55">
        <v>0</v>
      </c>
      <c r="G45" s="41">
        <f>E45+F45</f>
        <v>0</v>
      </c>
      <c r="H45" s="55">
        <v>0</v>
      </c>
      <c r="I45" s="55">
        <v>0</v>
      </c>
      <c r="J45" s="42">
        <f>G45-H45</f>
        <v>0</v>
      </c>
      <c r="K45" s="43"/>
    </row>
    <row r="46" spans="1:11" s="44" customFormat="1" ht="10.5" customHeight="1" x14ac:dyDescent="0.25">
      <c r="A46" s="53"/>
      <c r="B46" s="54"/>
      <c r="C46" s="56"/>
      <c r="D46" s="56"/>
      <c r="E46" s="41"/>
      <c r="F46" s="41"/>
      <c r="G46" s="41"/>
      <c r="H46" s="41"/>
      <c r="I46" s="41"/>
      <c r="J46" s="42"/>
      <c r="K46" s="43"/>
    </row>
    <row r="47" spans="1:11" s="44" customFormat="1" ht="18.75" customHeight="1" x14ac:dyDescent="0.25">
      <c r="A47" s="53"/>
      <c r="B47" s="54"/>
      <c r="C47" s="40" t="s">
        <v>40</v>
      </c>
      <c r="D47" s="40"/>
      <c r="E47" s="55">
        <v>0</v>
      </c>
      <c r="F47" s="55">
        <v>0</v>
      </c>
      <c r="G47" s="41">
        <f>E47+F47</f>
        <v>0</v>
      </c>
      <c r="H47" s="55">
        <v>0</v>
      </c>
      <c r="I47" s="55">
        <v>0</v>
      </c>
      <c r="J47" s="42">
        <f>G47-H47</f>
        <v>0</v>
      </c>
      <c r="K47" s="43"/>
    </row>
    <row r="48" spans="1:11" s="62" customFormat="1" ht="10.5" customHeight="1" x14ac:dyDescent="0.3">
      <c r="A48" s="57"/>
      <c r="B48" s="58"/>
      <c r="C48" s="58"/>
      <c r="D48" s="58"/>
      <c r="E48" s="59"/>
      <c r="F48" s="59"/>
      <c r="G48" s="59"/>
      <c r="H48" s="59"/>
      <c r="I48" s="59"/>
      <c r="J48" s="60"/>
      <c r="K48" s="61"/>
    </row>
    <row r="49" spans="1:11" s="37" customFormat="1" ht="26.25" customHeight="1" thickBot="1" x14ac:dyDescent="0.3">
      <c r="A49" s="63"/>
      <c r="B49" s="64"/>
      <c r="C49" s="65" t="s">
        <v>41</v>
      </c>
      <c r="D49" s="65"/>
      <c r="E49" s="66">
        <f>+E11+E15+E25+E30+E34+E40+E43+E45+E47</f>
        <v>71202107</v>
      </c>
      <c r="F49" s="66">
        <f>+F11+F15+F25+F30+F34+F40+F43+F45+F47</f>
        <v>9045833</v>
      </c>
      <c r="G49" s="66">
        <f>E49+F49</f>
        <v>80247940</v>
      </c>
      <c r="H49" s="66">
        <f>+H11+H15+H25+H30+H34+H40+H43+H45+H47</f>
        <v>67652462</v>
      </c>
      <c r="I49" s="66">
        <f>+I11+I15+I25+I30+I34+I40+I43+I45+I47</f>
        <v>63143148</v>
      </c>
      <c r="J49" s="67">
        <f>G49-H49</f>
        <v>12595478</v>
      </c>
      <c r="K49" s="68"/>
    </row>
    <row r="50" spans="1:11" s="71" customFormat="1" ht="17.25" thickTop="1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70"/>
    </row>
    <row r="51" spans="1:11" s="75" customFormat="1" ht="27.75" x14ac:dyDescent="0.45">
      <c r="A51" s="72"/>
      <c r="B51" s="72"/>
      <c r="C51" s="72"/>
      <c r="D51" s="72"/>
      <c r="E51" s="73" t="str">
        <f>IF(E49='[1]6A COG-LDF'!E175,"","ERROR")</f>
        <v/>
      </c>
      <c r="F51" s="73" t="str">
        <f>IF(F49='[1]6A COG-LDF'!F175,"","ERROR")</f>
        <v/>
      </c>
      <c r="G51" s="73" t="str">
        <f>IF(G49='[1]6A COG-LDF'!G175,"","ERROR")</f>
        <v/>
      </c>
      <c r="H51" s="73" t="str">
        <f>IF(H49='[1]6A COG-LDF'!H175,"","ERROR")</f>
        <v/>
      </c>
      <c r="I51" s="73" t="str">
        <f>IF(I49='[1]6A COG-LDF'!I175,"","ERROR")</f>
        <v/>
      </c>
      <c r="J51" s="73" t="str">
        <f>IF(J49='[1]6A COG-LDF'!J175,"","ERROR")</f>
        <v/>
      </c>
      <c r="K51" s="74"/>
    </row>
    <row r="52" spans="1:11" s="75" customFormat="1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</row>
    <row r="53" spans="1:11" s="75" customFormat="1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</row>
  </sheetData>
  <sheetProtection algorithmName="SHA-512" hashValue="1qE8DWPOl9ozAKNI9inEYZ136FJStDXAYiqpUHx7+ulX6akbmbashsUmVip8IdyVfLzoYOUE/uWepncUUrk52g==" saltValue="nvFUI8PjZzcaU9W/LO2g5A==" spinCount="100000" sheet="1" scenarios="1" formatColumns="0" formatRows="0" selectLockedCells="1"/>
  <mergeCells count="18">
    <mergeCell ref="C43:D43"/>
    <mergeCell ref="C45:D45"/>
    <mergeCell ref="C47:D47"/>
    <mergeCell ref="C49:D49"/>
    <mergeCell ref="C11:D11"/>
    <mergeCell ref="C15:D15"/>
    <mergeCell ref="C25:D25"/>
    <mergeCell ref="C30:D30"/>
    <mergeCell ref="C34:D34"/>
    <mergeCell ref="C40:D40"/>
    <mergeCell ref="A1:K1"/>
    <mergeCell ref="A2:K2"/>
    <mergeCell ref="A3:K3"/>
    <mergeCell ref="A4:K4"/>
    <mergeCell ref="A6:D8"/>
    <mergeCell ref="E6:I6"/>
    <mergeCell ref="J6:J7"/>
    <mergeCell ref="K6:K7"/>
  </mergeCells>
  <printOptions horizontalCentered="1"/>
  <pageMargins left="0.19685039370078741" right="0.19685039370078741" top="0.74803149606299213" bottom="0.35433070866141736" header="0" footer="0"/>
  <pageSetup paperSize="123" scale="2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GCP_4to_2017</vt:lpstr>
      <vt:lpstr>GCP_4to_2017!Área_de_impresión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2018-02-09T17:27:47Z</dcterms:created>
  <dcterms:modified xsi:type="dcterms:W3CDTF">2018-02-09T17:28:17Z</dcterms:modified>
</cp:coreProperties>
</file>